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<sst xmlns="http://schemas.openxmlformats.org/spreadsheetml/2006/main" count="39" uniqueCount="33">
  <si>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</si>
  <si>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</si>
  <si>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</si>
  <si>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</si>
  <si>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</si>
  <si>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</si>
  <si>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</si>
  <si>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</si>
  <si>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</si>
  <si>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</si>
  <si>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Объемы работ за год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</si>
  <si>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</si>
  <si>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</si>
  <si>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</si>
  <si>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</si>
  <si>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</si>
  <si>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</si>
  <si>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</si>
  <si>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ул.Архангельская, 9а</t>
  </si>
  <si>
    <t>План текущего ремонта на 2019 г.</t>
  </si>
  <si>
    <t xml:space="preserve"> Водопровод канализация, горячее водоснабжение</t>
  </si>
  <si>
    <t>Dy=20мм п/п</t>
  </si>
  <si>
    <t>Замена запорной арматуры Dy=100</t>
  </si>
  <si>
    <t>шт.</t>
  </si>
  <si>
    <t>Dy=32 мм</t>
  </si>
  <si>
    <t>Dy=20 мм</t>
  </si>
  <si>
    <t>Электроснабжение электротехнические устройства</t>
  </si>
  <si>
    <t xml:space="preserve">Смена светильников энергосберег </t>
  </si>
  <si>
    <t>замена автоматов,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</si>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</sst>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18</v>
      </c>
      <c r="C1" s="1"/>
      <c r="D1" s="2"/>
      <c r="E1" s="1"/>
    </row>
    <row r="2" spans="1:5" ht="15.75" customHeight="1">
      <c r="A2" s="1"/>
      <c r="B2" s="1" t="s">
        <v>19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10</v>
      </c>
      <c r="E4" s="6"/>
    </row>
    <row r="5" spans="1:5" ht="16.5" customHeight="1">
      <c r="A5" s="16" t="s">
        <v>6</v>
      </c>
      <c r="B5" s="9" t="s">
        <v>7</v>
      </c>
      <c r="C5" s="5" t="s">
        <v>4</v>
      </c>
      <c r="D5" s="7"/>
      <c r="E5" s="12">
        <f>1546.79*D5</f>
        <v>0</v>
      </c>
    </row>
    <row r="6" spans="1:5" ht="20.25" customHeight="1">
      <c r="A6" s="17"/>
      <c r="B6" s="9" t="s">
        <v>8</v>
      </c>
      <c r="C6" s="5" t="s">
        <v>9</v>
      </c>
      <c r="D6" s="7">
        <v>21</v>
      </c>
      <c r="E6" s="8">
        <f>4117.15/7*D6</f>
        <v>12351.45</v>
      </c>
    </row>
    <row r="7" spans="1:5" ht="18" customHeight="1">
      <c r="A7" s="18"/>
      <c r="B7" s="9" t="s">
        <v>16</v>
      </c>
      <c r="C7" s="5" t="s">
        <v>17</v>
      </c>
      <c r="D7" s="7"/>
      <c r="E7" s="11">
        <f>190.24/0.017*D7</f>
        <v>0</v>
      </c>
    </row>
    <row r="8" spans="1:5" ht="16.5" customHeight="1">
      <c r="A8" s="16" t="s">
        <v>20</v>
      </c>
      <c r="B8" s="9" t="s">
        <v>3</v>
      </c>
      <c r="C8" s="5" t="s">
        <v>4</v>
      </c>
      <c r="D8" s="7">
        <v>8</v>
      </c>
      <c r="E8" s="12">
        <f>489.65*D8</f>
        <v>3917.2</v>
      </c>
    </row>
    <row r="9" spans="1:5" ht="18" customHeight="1">
      <c r="A9" s="17"/>
      <c r="B9" s="13" t="s">
        <v>21</v>
      </c>
      <c r="C9" s="5" t="s">
        <v>4</v>
      </c>
      <c r="D9" s="7">
        <v>6</v>
      </c>
      <c r="E9" s="12">
        <f>756.94*D9</f>
        <v>4541.64</v>
      </c>
    </row>
    <row r="10" spans="1:5" ht="21" customHeight="1">
      <c r="A10" s="17"/>
      <c r="B10" s="9" t="s">
        <v>22</v>
      </c>
      <c r="C10" s="5" t="s">
        <v>23</v>
      </c>
      <c r="D10" s="7">
        <v>1</v>
      </c>
      <c r="E10" s="12">
        <f>4670.09*D10</f>
        <v>4670.09</v>
      </c>
    </row>
    <row r="11" spans="1:5" ht="15.75">
      <c r="A11" s="17"/>
      <c r="B11" s="19" t="s">
        <v>24</v>
      </c>
      <c r="C11" s="5" t="s">
        <v>5</v>
      </c>
      <c r="D11" s="7">
        <v>2</v>
      </c>
      <c r="E11" s="12">
        <f>497.45*D11</f>
        <v>994.9</v>
      </c>
    </row>
    <row r="12" spans="1:6" ht="15.75">
      <c r="A12" s="17"/>
      <c r="B12" s="19" t="s">
        <v>25</v>
      </c>
      <c r="C12" s="5" t="s">
        <v>5</v>
      </c>
      <c r="D12" s="7">
        <v>2</v>
      </c>
      <c r="E12" s="12">
        <f>305.33*D12</f>
        <v>610.66</v>
      </c>
      <c r="F12" s="20"/>
    </row>
    <row r="13" spans="1:5" ht="15.75">
      <c r="A13" s="16" t="s">
        <v>26</v>
      </c>
      <c r="B13" s="9" t="s">
        <v>11</v>
      </c>
      <c r="C13" s="5" t="s">
        <v>12</v>
      </c>
      <c r="D13" s="7"/>
      <c r="E13" s="11"/>
    </row>
    <row r="14" spans="1:5" ht="15.75">
      <c r="A14" s="17"/>
      <c r="B14" s="21" t="s">
        <v>27</v>
      </c>
      <c r="C14" s="5" t="s">
        <v>5</v>
      </c>
      <c r="D14" s="7">
        <v>4</v>
      </c>
      <c r="E14" s="12">
        <f>1472.29*D14</f>
        <v>5889.16</v>
      </c>
    </row>
    <row r="15" spans="1:6" ht="15.75">
      <c r="A15" s="17"/>
      <c r="B15" s="9" t="s">
        <v>13</v>
      </c>
      <c r="C15" s="5" t="s">
        <v>5</v>
      </c>
      <c r="D15" s="7">
        <v>5</v>
      </c>
      <c r="E15" s="12">
        <f>92.12*D15</f>
        <v>460.6</v>
      </c>
      <c r="F15" s="22"/>
    </row>
    <row r="16" spans="1:5" ht="15.75">
      <c r="A16" s="17"/>
      <c r="B16" s="9" t="s">
        <v>28</v>
      </c>
      <c r="C16" s="5" t="s">
        <v>5</v>
      </c>
      <c r="D16" s="7">
        <v>2</v>
      </c>
      <c r="E16" s="12">
        <f>546.92*D16</f>
        <v>1093.84</v>
      </c>
    </row>
    <row r="17" spans="1:5" ht="17.25" customHeight="1">
      <c r="A17" s="18"/>
      <c r="B17" s="9" t="s">
        <v>14</v>
      </c>
      <c r="C17" s="5" t="s">
        <v>15</v>
      </c>
      <c r="D17" s="14">
        <v>20.095</v>
      </c>
      <c r="E17" s="12">
        <f>258.31*D17</f>
        <v>5190.73945</v>
      </c>
    </row>
    <row r="18" spans="1:5" ht="31.5">
      <c r="A18" s="16" t="s">
        <v>29</v>
      </c>
      <c r="B18" s="23" t="s">
        <v>30</v>
      </c>
      <c r="C18" s="5"/>
      <c r="D18" s="7"/>
      <c r="E18" s="8">
        <f>921.3*D18</f>
        <v>0</v>
      </c>
    </row>
    <row r="19" spans="1:5" ht="15.75">
      <c r="A19" s="18"/>
      <c r="B19" s="9" t="s">
        <v>31</v>
      </c>
      <c r="C19" s="5" t="s">
        <v>32</v>
      </c>
      <c r="D19" s="7">
        <v>9</v>
      </c>
      <c r="E19" s="12">
        <f>1351.97*D19</f>
        <v>12167.73</v>
      </c>
    </row>
    <row r="20" spans="1:6" ht="15.75">
      <c r="A20" s="1"/>
      <c r="B20" s="1"/>
      <c r="C20" s="1"/>
      <c r="D20" s="2"/>
      <c r="E20" s="15">
        <f>SUM(E5:E19)</f>
        <v>51888.00945</v>
      </c>
      <c r="F20" s="3">
        <v>51888</v>
      </c>
    </row>
  </sheetData>
  <sheetProtection/>
  <mergeCells count="4">
    <mergeCell ref="A18:A19"/>
    <mergeCell ref="A5:A7"/>
    <mergeCell ref="A8:A12"/>
    <mergeCell ref="A13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2019-06-19T04:54:34Z</dcterms:modified>
  <cp:category/>
  <cp:version/>
  <cp:contentType/>
  <cp:contentStatus/>
</cp:coreProperties>
</file>